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<sst xmlns="http://schemas.openxmlformats.org/spreadsheetml/2006/main" count="295" uniqueCount="222">
  <si>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</si>
  <si>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</si>
  <si>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</si>
  <si>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</si>
  <si>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</si>
  <si>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</si>
  <si>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</si>
  <si>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</si>
  <si>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</si>
  <si>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</si>
  <si>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</si>
  <si>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</si>
  <si>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</si>
  <si>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</si>
  <si>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</si>
  <si>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</si>
  <si>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</si>
  <si>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</si>
  <si>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</si>
  <si>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</si>
  <si>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</si>
  <si>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</si>
  <si>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</si>
  <si>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</si>
  <si>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</si>
  <si>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</si>
  <si>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</si>
  <si>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</si>
  <si>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</si>
  <si>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</si>
  <si>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</si>
  <si>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</si>
  <si>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</si>
  <si>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</si>
  <si>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</si>
  <si>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</si>
  <si>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</si>
  <si>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</si>
  <si>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</si>
  <si>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</si>
  <si>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</si>
  <si>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</si>
  <si>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</si>
  <si>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</si>
  <si>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</si>
  <si>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</si>
  <si>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</si>
  <si>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</si>
  <si>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</si>
  <si>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</si>
  <si>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</si>
  <si>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</si>
  <si>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</si>
  <si>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</si>
  <si>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</si>
  <si>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</si>
  <si>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</si>
  <si>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</si>
  <si>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</si>
  <si>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</si>
  <si>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</si>
  <si>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</si>
  <si>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</si>
  <si>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</si>
  <si>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</si>
  <si>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</si>
  <si>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</si>
  <si>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</si>
  <si>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</si>
  <si>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</si>
  <si>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</si>
  <si>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</si>
  <si>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</si>
  <si>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</si>
  <si>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</si>
  <si>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</si>
  <si>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</si>
  <si>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</si>
  <si>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</si>
  <si>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</si>
  <si>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</si>
  <si>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</si>
  <si>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</si>
  <si>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</si>
  <si>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</si>
  <si>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</si>
  <si>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</si>
  <si>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</si>
  <si>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</si>
  <si>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</si>
  <si>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</si>
  <si>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</si>
  <si>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</si>
  <si>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</si>
  <si>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</si>
  <si>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</si>
  <si>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</si>
  <si>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</si>
  <si>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</si>
  <si>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</si>
  <si>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</si>
  <si>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</si>
  <si>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</si>
  <si>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</si>
  <si>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</si>
  <si>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</si>
  <si>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</si>
  <si>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</si>
  <si>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</si>
  <si>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</si>
  <si>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</si>
  <si>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</si>
  <si>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</si>
  <si>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</si>
  <si>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</si>
  <si>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</si>
  <si>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</si>
  <si>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</si>
  <si>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</si>
  <si>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</si>
  <si>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</si>
  <si>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</si>
  <si>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</si>
  <si>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</si>
  <si>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</si>
  <si>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</si>
  <si>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</si>
  <si>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</si>
  <si>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</si>
  <si>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</si>
  <si>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</si>
  <si>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</si>
  <si>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</si>
  <si>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</si>
  <si>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</si>
  <si>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</si>
  <si>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</si>
  <si>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</si>
  <si>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</si>
  <si>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</si>
  <si>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</si>
  <si>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</si>
  <si>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</si>
  <si>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</si>
  <si>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</si>
  <si>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</si>
  <si>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</si>
  <si>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</si>
  <si>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</si>
  <si>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</si>
  <si>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</si>
  <si>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</si>
  <si>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</si>
  <si>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</si>
  <si>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</si>
  <si>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</si>
  <si>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</si>
  <si>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</si>
  <si>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</si>
  <si>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</si>
  <si>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</si>
  <si>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</si>
  <si>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</si>
  <si>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</si>
  <si>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</si>
  <si>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</si>
  <si>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</si>
  <si>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</si>
  <si>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</si>
  <si>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</si>
  <si>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</si>
  <si>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</si>
  <si>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</si>
  <si>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</si>
  <si>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</si>
  <si>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</si>
  <si>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</si>
  <si>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</si>
  <si>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</si>
  <si>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</si>
  <si>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</si>
  <si>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</si>
  <si>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</si>
  <si>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</si>
  <si>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</si>
  <si>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</si>
  <si>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</si>
  <si>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</si>
  <si>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</si>
  <si>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</si>
  <si>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</si>
  <si>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</si>
  <si>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</si>
  <si>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</si>
  <si>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</si>
  <si>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</si>
  <si>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</si>
  <si>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</si>
  <si>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</si>
  <si>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</si>
  <si>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</si>
  <si>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</si>
  <si>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</si>
  <si>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</si>
  <si>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</si>
  <si>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</si>
  <si>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</si>
  <si>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</si>
  <si>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</si>
  <si>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</si>
  <si>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</si>
  <si>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</si>
  <si>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Орджонікідзевський районний суд м.Харкова</t>
  </si>
  <si>
    <t>61007.м. Харків.пр. Архітектора Альошина 7</t>
  </si>
  <si>
    <t>Доручення судів України / іноземних судів</t>
  </si>
  <si>
    <t xml:space="preserve">Розглянуто справ судом присяжних </t>
  </si>
  <si>
    <t>В.Г. Черняк</t>
  </si>
  <si>
    <t>О.Г. Коншина</t>
  </si>
  <si>
    <t>(0572) 93 20 30</t>
  </si>
  <si>
    <t>(057) 393 14 32</t>
  </si>
  <si>
    <t>inbox@og.hr.court.gov.ua</t>
  </si>
  <si>
    <t>9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</si>
</sst>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&amp;L3403678B&amp;C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638</v>
      </c>
      <c r="F6" s="103">
        <v>609</v>
      </c>
      <c r="G6" s="103">
        <v>4</v>
      </c>
      <c r="H6" s="103">
        <v>292</v>
      </c>
      <c r="I6" s="121" t="s">
        <v>208</v>
      </c>
      <c r="J6" s="103">
        <v>346</v>
      </c>
      <c r="K6" s="84">
        <v>4</v>
      </c>
      <c r="L6" s="91">
        <f>E6-F6</f>
        <v>29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1810</v>
      </c>
      <c r="F7" s="103">
        <v>1807</v>
      </c>
      <c r="G7" s="103">
        <v>1</v>
      </c>
      <c r="H7" s="103">
        <v>1806</v>
      </c>
      <c r="I7" s="103">
        <v>1580</v>
      </c>
      <c r="J7" s="103">
        <v>4</v>
      </c>
      <c r="K7" s="84"/>
      <c r="L7" s="91">
        <f>E7-F7</f>
        <v>3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457</v>
      </c>
      <c r="F9" s="103">
        <v>435</v>
      </c>
      <c r="G9" s="103"/>
      <c r="H9" s="85">
        <v>390</v>
      </c>
      <c r="I9" s="103">
        <v>285</v>
      </c>
      <c r="J9" s="103">
        <v>67</v>
      </c>
      <c r="K9" s="84"/>
      <c r="L9" s="91">
        <f>E9-F9</f>
        <v>22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2</v>
      </c>
      <c r="F10" s="103">
        <v>2</v>
      </c>
      <c r="G10" s="103"/>
      <c r="H10" s="103">
        <v>2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>
        <v>2</v>
      </c>
      <c r="F11" s="103">
        <v>2</v>
      </c>
      <c r="G11" s="103"/>
      <c r="H11" s="103">
        <v>2</v>
      </c>
      <c r="I11" s="103">
        <v>1</v>
      </c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15</v>
      </c>
      <c r="F12" s="103">
        <v>14</v>
      </c>
      <c r="G12" s="103"/>
      <c r="H12" s="103">
        <v>15</v>
      </c>
      <c r="I12" s="103">
        <v>11</v>
      </c>
      <c r="J12" s="103"/>
      <c r="K12" s="84"/>
      <c r="L12" s="91">
        <f>E12-F12</f>
        <v>1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</v>
      </c>
      <c r="F14" s="106">
        <v>1</v>
      </c>
      <c r="G14" s="106"/>
      <c r="H14" s="106"/>
      <c r="I14" s="106"/>
      <c r="J14" s="106">
        <v>1</v>
      </c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127</v>
      </c>
      <c r="F15" s="106">
        <v>123</v>
      </c>
      <c r="G15" s="106"/>
      <c r="H15" s="106">
        <v>127</v>
      </c>
      <c r="I15" s="106">
        <v>75</v>
      </c>
      <c r="J15" s="106"/>
      <c r="K15" s="94"/>
      <c r="L15" s="91">
        <f>E15-F15</f>
        <v>4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3053</v>
      </c>
      <c r="F16" s="84">
        <f>SUM(F6:F15)</f>
        <v>2994</v>
      </c>
      <c r="G16" s="84">
        <f>SUM(G6:G15)</f>
        <v>5</v>
      </c>
      <c r="H16" s="84">
        <f>SUM(H6:H15)</f>
        <v>2635</v>
      </c>
      <c r="I16" s="84">
        <f>SUM(I6:I15)</f>
        <v>1953</v>
      </c>
      <c r="J16" s="84">
        <f>SUM(J6:J15)</f>
        <v>418</v>
      </c>
      <c r="K16" s="84">
        <f>SUM(K6:K15)</f>
        <v>4</v>
      </c>
      <c r="L16" s="91">
        <f>E16-F16</f>
        <v>59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45</v>
      </c>
      <c r="F17" s="84">
        <v>42</v>
      </c>
      <c r="G17" s="84"/>
      <c r="H17" s="84">
        <v>41</v>
      </c>
      <c r="I17" s="84">
        <v>27</v>
      </c>
      <c r="J17" s="84">
        <v>4</v>
      </c>
      <c r="K17" s="84"/>
      <c r="L17" s="91">
        <f>E17-F17</f>
        <v>3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28</v>
      </c>
      <c r="F18" s="84">
        <v>27</v>
      </c>
      <c r="G18" s="84"/>
      <c r="H18" s="84">
        <v>22</v>
      </c>
      <c r="I18" s="84">
        <v>15</v>
      </c>
      <c r="J18" s="84">
        <v>6</v>
      </c>
      <c r="K18" s="84"/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3</v>
      </c>
      <c r="F20" s="84">
        <v>3</v>
      </c>
      <c r="G20" s="84"/>
      <c r="H20" s="84">
        <v>2</v>
      </c>
      <c r="I20" s="84"/>
      <c r="J20" s="84">
        <v>1</v>
      </c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49</v>
      </c>
      <c r="F25" s="94">
        <v>46</v>
      </c>
      <c r="G25" s="94"/>
      <c r="H25" s="94">
        <v>38</v>
      </c>
      <c r="I25" s="94">
        <v>15</v>
      </c>
      <c r="J25" s="94">
        <v>11</v>
      </c>
      <c r="K25" s="94"/>
      <c r="L25" s="91">
        <f>E25-F25</f>
        <v>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1629</v>
      </c>
      <c r="F26" s="84">
        <v>1620</v>
      </c>
      <c r="G26" s="84">
        <v>1</v>
      </c>
      <c r="H26" s="84">
        <v>1605</v>
      </c>
      <c r="I26" s="84">
        <v>1413</v>
      </c>
      <c r="J26" s="84">
        <v>24</v>
      </c>
      <c r="K26" s="84"/>
      <c r="L26" s="91">
        <f>E26-F26</f>
        <v>9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21</v>
      </c>
      <c r="F27" s="111">
        <v>21</v>
      </c>
      <c r="G27" s="111"/>
      <c r="H27" s="111">
        <v>19</v>
      </c>
      <c r="I27" s="111">
        <v>9</v>
      </c>
      <c r="J27" s="111">
        <v>2</v>
      </c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3438</v>
      </c>
      <c r="F28" s="84">
        <v>3381</v>
      </c>
      <c r="G28" s="84"/>
      <c r="H28" s="84">
        <v>3281</v>
      </c>
      <c r="I28" s="84">
        <v>2903</v>
      </c>
      <c r="J28" s="84">
        <v>157</v>
      </c>
      <c r="K28" s="84"/>
      <c r="L28" s="91">
        <f>E28-F28</f>
        <v>57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3078</v>
      </c>
      <c r="F29" s="84">
        <v>2998</v>
      </c>
      <c r="G29" s="84">
        <v>29</v>
      </c>
      <c r="H29" s="84">
        <v>2062</v>
      </c>
      <c r="I29" s="84">
        <v>1866</v>
      </c>
      <c r="J29" s="84">
        <v>1016</v>
      </c>
      <c r="K29" s="84">
        <v>4</v>
      </c>
      <c r="L29" s="91">
        <f>E29-F29</f>
        <v>80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184</v>
      </c>
      <c r="F30" s="84">
        <v>181</v>
      </c>
      <c r="G30" s="84"/>
      <c r="H30" s="84">
        <v>180</v>
      </c>
      <c r="I30" s="84">
        <v>132</v>
      </c>
      <c r="J30" s="84">
        <v>4</v>
      </c>
      <c r="K30" s="84"/>
      <c r="L30" s="91">
        <f>E30-F30</f>
        <v>3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148</v>
      </c>
      <c r="F31" s="84">
        <v>137</v>
      </c>
      <c r="G31" s="84">
        <v>3</v>
      </c>
      <c r="H31" s="84">
        <v>120</v>
      </c>
      <c r="I31" s="84">
        <v>98</v>
      </c>
      <c r="J31" s="84">
        <v>28</v>
      </c>
      <c r="K31" s="84"/>
      <c r="L31" s="91">
        <f>E31-F31</f>
        <v>11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46</v>
      </c>
      <c r="F32" s="84">
        <v>45</v>
      </c>
      <c r="G32" s="84"/>
      <c r="H32" s="84">
        <v>39</v>
      </c>
      <c r="I32" s="84">
        <v>26</v>
      </c>
      <c r="J32" s="84">
        <v>7</v>
      </c>
      <c r="K32" s="84"/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5</v>
      </c>
      <c r="F33" s="84">
        <v>4</v>
      </c>
      <c r="G33" s="84"/>
      <c r="H33" s="84">
        <v>3</v>
      </c>
      <c r="I33" s="84">
        <v>1</v>
      </c>
      <c r="J33" s="84">
        <v>2</v>
      </c>
      <c r="K33" s="84"/>
      <c r="L33" s="91">
        <f>E33-F33</f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6</v>
      </c>
      <c r="F34" s="84">
        <v>6</v>
      </c>
      <c r="G34" s="84"/>
      <c r="H34" s="84">
        <v>4</v>
      </c>
      <c r="I34" s="84">
        <v>2</v>
      </c>
      <c r="J34" s="84">
        <v>2</v>
      </c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34</v>
      </c>
      <c r="F36" s="84">
        <v>34</v>
      </c>
      <c r="G36" s="84"/>
      <c r="H36" s="84">
        <v>26</v>
      </c>
      <c r="I36" s="84">
        <v>7</v>
      </c>
      <c r="J36" s="84">
        <v>8</v>
      </c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317</v>
      </c>
      <c r="F37" s="84">
        <v>312</v>
      </c>
      <c r="G37" s="84"/>
      <c r="H37" s="84">
        <v>180</v>
      </c>
      <c r="I37" s="84">
        <v>142</v>
      </c>
      <c r="J37" s="84">
        <v>137</v>
      </c>
      <c r="K37" s="84"/>
      <c r="L37" s="91">
        <f>E37-F37</f>
        <v>5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61</v>
      </c>
      <c r="F39" s="84">
        <v>60</v>
      </c>
      <c r="G39" s="84"/>
      <c r="H39" s="84">
        <v>60</v>
      </c>
      <c r="I39" s="84">
        <v>43</v>
      </c>
      <c r="J39" s="84">
        <v>1</v>
      </c>
      <c r="K39" s="84"/>
      <c r="L39" s="91">
        <f>E39-F39</f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5935</v>
      </c>
      <c r="F40" s="94">
        <v>5819</v>
      </c>
      <c r="G40" s="94">
        <v>33</v>
      </c>
      <c r="H40" s="94">
        <v>4547</v>
      </c>
      <c r="I40" s="94">
        <v>3607</v>
      </c>
      <c r="J40" s="94">
        <v>1388</v>
      </c>
      <c r="K40" s="94">
        <v>4</v>
      </c>
      <c r="L40" s="91">
        <f>E40-F40</f>
        <v>116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2879</v>
      </c>
      <c r="F41" s="84">
        <v>2692</v>
      </c>
      <c r="G41" s="84"/>
      <c r="H41" s="84">
        <v>2548</v>
      </c>
      <c r="I41" s="121" t="s">
        <v>208</v>
      </c>
      <c r="J41" s="84">
        <v>331</v>
      </c>
      <c r="K41" s="84"/>
      <c r="L41" s="91">
        <f>E41-F41</f>
        <v>187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20</v>
      </c>
      <c r="F43" s="84">
        <v>20</v>
      </c>
      <c r="G43" s="84"/>
      <c r="H43" s="84">
        <v>19</v>
      </c>
      <c r="I43" s="84">
        <v>12</v>
      </c>
      <c r="J43" s="84">
        <v>1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2901</v>
      </c>
      <c r="F45" s="84">
        <f aca="true" t="shared" si="0" ref="F45:K45">F41+F43+F44</f>
        <v>2714</v>
      </c>
      <c r="G45" s="84">
        <f t="shared" si="0"/>
        <v>0</v>
      </c>
      <c r="H45" s="84">
        <f t="shared" si="0"/>
        <v>2569</v>
      </c>
      <c r="I45" s="84">
        <f>I43+I44</f>
        <v>12</v>
      </c>
      <c r="J45" s="84">
        <f t="shared" si="0"/>
        <v>332</v>
      </c>
      <c r="K45" s="84">
        <f t="shared" si="0"/>
        <v>0</v>
      </c>
      <c r="L45" s="91">
        <f>E45-F45</f>
        <v>187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11938</v>
      </c>
      <c r="F46" s="84">
        <f t="shared" si="1"/>
        <v>11573</v>
      </c>
      <c r="G46" s="84">
        <f t="shared" si="1"/>
        <v>38</v>
      </c>
      <c r="H46" s="84">
        <f t="shared" si="1"/>
        <v>9789</v>
      </c>
      <c r="I46" s="84">
        <f t="shared" si="1"/>
        <v>5587</v>
      </c>
      <c r="J46" s="84">
        <f t="shared" si="1"/>
        <v>2149</v>
      </c>
      <c r="K46" s="84">
        <f t="shared" si="1"/>
        <v>8</v>
      </c>
      <c r="L46" s="91">
        <f>E46-F46</f>
        <v>365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&amp;L3403678B&amp;C&amp;R2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20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326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14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79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/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18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28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226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4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16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35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77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5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947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8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22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620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243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87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156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90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&amp;L3403678B&amp;C&amp;R3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292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256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11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13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25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2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534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166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34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22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48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6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1050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1820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560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2126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3809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722110223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103771182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5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5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8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71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16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9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8375</v>
      </c>
      <c r="F58" s="109">
        <f>F59+F62+F63+F64</f>
        <v>1391</v>
      </c>
      <c r="G58" s="109">
        <f>G59+G62+G63+G64</f>
        <v>21</v>
      </c>
      <c r="H58" s="109">
        <f>H59+H62+H63+H64</f>
        <v>1</v>
      </c>
      <c r="I58" s="109">
        <f>I59+I62+I63+I64</f>
        <v>1</v>
      </c>
    </row>
    <row r="59" spans="1:9" ht="13.5" customHeight="1">
      <c r="A59" s="201" t="s">
        <v>103</v>
      </c>
      <c r="B59" s="201"/>
      <c r="C59" s="201"/>
      <c r="D59" s="201"/>
      <c r="E59" s="94">
        <v>2549</v>
      </c>
      <c r="F59" s="94">
        <v>85</v>
      </c>
      <c r="G59" s="94"/>
      <c r="H59" s="94"/>
      <c r="I59" s="94">
        <v>1</v>
      </c>
    </row>
    <row r="60" spans="1:9" ht="13.5" customHeight="1">
      <c r="A60" s="249" t="s">
        <v>201</v>
      </c>
      <c r="B60" s="250"/>
      <c r="C60" s="250"/>
      <c r="D60" s="251"/>
      <c r="E60" s="86">
        <v>234</v>
      </c>
      <c r="F60" s="86">
        <v>57</v>
      </c>
      <c r="G60" s="86"/>
      <c r="H60" s="86"/>
      <c r="I60" s="86">
        <v>1</v>
      </c>
    </row>
    <row r="61" spans="1:9" ht="13.5" customHeight="1">
      <c r="A61" s="249" t="s">
        <v>202</v>
      </c>
      <c r="B61" s="250"/>
      <c r="C61" s="250"/>
      <c r="D61" s="251"/>
      <c r="E61" s="86">
        <v>1804</v>
      </c>
      <c r="F61" s="86">
        <v>2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25</v>
      </c>
      <c r="F62" s="84">
        <v>12</v>
      </c>
      <c r="G62" s="84">
        <v>1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3324</v>
      </c>
      <c r="F63" s="84">
        <v>1203</v>
      </c>
      <c r="G63" s="84">
        <v>19</v>
      </c>
      <c r="H63" s="84">
        <v>1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2477</v>
      </c>
      <c r="F64" s="84">
        <v>91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7639</v>
      </c>
      <c r="G68" s="115">
        <v>88330747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5248</v>
      </c>
      <c r="G69" s="117">
        <v>71725922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2391</v>
      </c>
      <c r="G70" s="117">
        <v>16604825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1293</v>
      </c>
      <c r="G71" s="115">
        <v>778785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</v>
      </c>
      <c r="G72" s="117">
        <v>268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&amp;L3403678B&amp;C&amp;R4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0.3722661703117729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0.9569377990430622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0.2881844380403458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84.58480947031885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1087.6666666666667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1326.4444444444443</v>
      </c>
    </row>
    <row r="11" spans="1:4" ht="16.5" customHeight="1">
      <c r="A11" s="223" t="s">
        <v>62</v>
      </c>
      <c r="B11" s="225"/>
      <c r="C11" s="10">
        <v>9</v>
      </c>
      <c r="D11" s="84">
        <v>41</v>
      </c>
    </row>
    <row r="12" spans="1:4" ht="16.5" customHeight="1">
      <c r="A12" s="252" t="s">
        <v>103</v>
      </c>
      <c r="B12" s="252"/>
      <c r="C12" s="10">
        <v>10</v>
      </c>
      <c r="D12" s="84">
        <v>16</v>
      </c>
    </row>
    <row r="13" spans="1:4" ht="16.5" customHeight="1">
      <c r="A13" s="249" t="s">
        <v>201</v>
      </c>
      <c r="B13" s="251"/>
      <c r="C13" s="10">
        <v>11</v>
      </c>
      <c r="D13" s="94">
        <v>54</v>
      </c>
    </row>
    <row r="14" spans="1:4" ht="16.5" customHeight="1">
      <c r="A14" s="249" t="s">
        <v>202</v>
      </c>
      <c r="B14" s="251"/>
      <c r="C14" s="10">
        <v>12</v>
      </c>
      <c r="D14" s="94">
        <v>5</v>
      </c>
    </row>
    <row r="15" spans="1:4" ht="16.5" customHeight="1">
      <c r="A15" s="252" t="s">
        <v>30</v>
      </c>
      <c r="B15" s="252"/>
      <c r="C15" s="10">
        <v>13</v>
      </c>
      <c r="D15" s="84">
        <v>82</v>
      </c>
    </row>
    <row r="16" spans="1:4" ht="16.5" customHeight="1">
      <c r="A16" s="252" t="s">
        <v>104</v>
      </c>
      <c r="B16" s="252"/>
      <c r="C16" s="10">
        <v>14</v>
      </c>
      <c r="D16" s="84">
        <v>59</v>
      </c>
    </row>
    <row r="17" spans="1:5" ht="16.5" customHeight="1">
      <c r="A17" s="252" t="s">
        <v>108</v>
      </c>
      <c r="B17" s="252"/>
      <c r="C17" s="10">
        <v>15</v>
      </c>
      <c r="D17" s="84">
        <v>35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&amp;L3403678B&amp;C&amp;R5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ОФИС</cp:lastModifiedBy>
  <cp:lastPrinted>2021-09-02T06:14:55Z</cp:lastPrinted>
  <dcterms:created xsi:type="dcterms:W3CDTF">2004-04-20T14:33:35Z</dcterms:created>
  <dcterms:modified xsi:type="dcterms:W3CDTF">2024-01-18T09:29:05Z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3403678B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